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0"/>
  </bookViews>
  <sheets>
    <sheet name="Лицевой счет дома " sheetId="1" r:id="rId1"/>
    <sheet name="Содержание жилья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<sst xmlns="http://schemas.openxmlformats.org/spreadsheetml/2006/main" count="113" uniqueCount="63">
  <si>
    <t>ИНФОРМАЦИЯ О НАЧИСЛЕННЫХ, СОБРАННЫХ И ИЗРАСХОДОВАННЫХ СРЕДСТВАХ  ПО СОСТОЯНИЮ НА 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</si>
  <si>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</si>
  <si>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</si>
  <si>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</si>
  <si>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</si>
  <si>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</si>
  <si>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</si>
  <si>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</si>
  <si>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</si>
  <si>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</si>
  <si>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</si>
  <si>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</si>
  <si>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</si>
  <si>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</si>
  <si>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Чехова</t>
  </si>
  <si>
    <t>01.09.2016 г.</t>
  </si>
  <si>
    <t xml:space="preserve">Ремонт жилья </t>
  </si>
  <si>
    <t>Узлы учета</t>
  </si>
  <si>
    <t>Доп.статья (реклама)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</si>
  <si>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</si>
  <si>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</si>
  <si>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</si>
  <si>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</si>
  <si>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</si>
  <si>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</si>
  <si>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</si>
  <si>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</si>
  <si>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</si>
  <si>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</si>
  <si>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</si>
  <si>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</si>
  <si>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</si>
  <si>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</si>
  <si>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</si>
  <si>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</si>
  <si>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</si>
  <si>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</si>
  <si>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</si>
  <si>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</si>
  <si>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</si>
  <si>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Эл.снабжение (СОИД)</t>
  </si>
  <si>
    <t>Январь 2017 г.</t>
  </si>
  <si>
    <t>Вид работ</t>
  </si>
  <si>
    <t>Место проведения работ</t>
  </si>
  <si>
    <t>Сумма</t>
  </si>
  <si>
    <t>Т/о общедомовых приборов учета электроэнергии</t>
  </si>
  <si>
    <t>Чехова, 282</t>
  </si>
  <si>
    <t>ИТОГО</t>
  </si>
  <si>
    <t xml:space="preserve">Февраль 2017 г </t>
  </si>
  <si>
    <t>осмотр э/счетчиков</t>
  </si>
  <si>
    <t>Март 2017</t>
  </si>
  <si>
    <t>Апрель 2017</t>
  </si>
  <si>
    <t>Май 2017</t>
  </si>
  <si>
    <t>благоустройство придомовой территории (окраска бордюров)</t>
  </si>
  <si>
    <t>Июнь 2017</t>
  </si>
  <si>
    <t>Июль 2017</t>
  </si>
  <si>
    <t>Август 2017 г</t>
  </si>
  <si>
    <t>Сентябрь 2017 г</t>
  </si>
  <si>
    <t>ремонт электропроводки воздушной</t>
  </si>
  <si>
    <t>Октябрь 2017 г</t>
  </si>
  <si>
    <t>Ноябрь 2017 г</t>
  </si>
  <si>
    <t>Декабрь 2017 г</t>
  </si>
  <si>
    <t>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</si>
</sst>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4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0" fillId="0" borderId="0" xfId="0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justify"/>
    </xf>
    <xf numFmtId="166" fontId="3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217">
          <cell r="E3217">
            <v>5498.59</v>
          </cell>
          <cell r="F3217">
            <v>6534.61</v>
          </cell>
          <cell r="G3217">
            <v>36104.68</v>
          </cell>
          <cell r="H3217">
            <v>37786.880000000005</v>
          </cell>
          <cell r="I3217">
            <v>0</v>
          </cell>
          <cell r="J3217">
            <v>44321.490000000005</v>
          </cell>
          <cell r="K3217">
            <v>3816.3899999999994</v>
          </cell>
        </row>
        <row r="3218">
          <cell r="E3218">
            <v>0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  <cell r="J3218">
            <v>0</v>
          </cell>
          <cell r="K3218">
            <v>0</v>
          </cell>
        </row>
        <row r="3219">
          <cell r="E3219">
            <v>0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  <cell r="J3219">
            <v>0</v>
          </cell>
          <cell r="K3219">
            <v>0</v>
          </cell>
        </row>
        <row r="3220">
          <cell r="E3220">
            <v>0</v>
          </cell>
          <cell r="F3220">
            <v>0</v>
          </cell>
          <cell r="G3220">
            <v>0</v>
          </cell>
          <cell r="H3220">
            <v>0</v>
          </cell>
          <cell r="I3220">
            <v>0</v>
          </cell>
          <cell r="J3220">
            <v>0</v>
          </cell>
          <cell r="K3220">
            <v>0</v>
          </cell>
        </row>
        <row r="3221">
          <cell r="E3221">
            <v>0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  <cell r="J3221">
            <v>0</v>
          </cell>
          <cell r="K3221">
            <v>0</v>
          </cell>
        </row>
        <row r="3222">
          <cell r="E3222">
            <v>0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  <cell r="J3222">
            <v>0</v>
          </cell>
          <cell r="K3222">
            <v>0</v>
          </cell>
        </row>
        <row r="3224">
          <cell r="E3224">
            <v>430.56</v>
          </cell>
          <cell r="F3224">
            <v>-2218.82</v>
          </cell>
          <cell r="G3224">
            <v>2827.12</v>
          </cell>
          <cell r="H3224">
            <v>2989.7299999999996</v>
          </cell>
          <cell r="I3224">
            <v>7375.75</v>
          </cell>
          <cell r="J3224">
            <v>-6604.84</v>
          </cell>
          <cell r="K3224">
            <v>267.9500000000003</v>
          </cell>
        </row>
        <row r="3225">
          <cell r="E3225">
            <v>2468.2</v>
          </cell>
          <cell r="F3225">
            <v>-2468.2</v>
          </cell>
          <cell r="G3225">
            <v>16206.600000000002</v>
          </cell>
          <cell r="H3225">
            <v>17138.64</v>
          </cell>
          <cell r="I3225">
            <v>16206.600000000002</v>
          </cell>
          <cell r="J3225">
            <v>-1536.1600000000035</v>
          </cell>
          <cell r="K3225">
            <v>1536.1600000000035</v>
          </cell>
        </row>
        <row r="3226">
          <cell r="E3226">
            <v>822.73</v>
          </cell>
          <cell r="F3226">
            <v>-652.25</v>
          </cell>
          <cell r="G3226">
            <v>5402.2</v>
          </cell>
          <cell r="H3226">
            <v>5712.9</v>
          </cell>
          <cell r="I3226">
            <v>0</v>
          </cell>
          <cell r="J3226">
            <v>5060.65</v>
          </cell>
          <cell r="K3226">
            <v>512.0300000000007</v>
          </cell>
        </row>
        <row r="3227">
          <cell r="E3227">
            <v>617.04</v>
          </cell>
          <cell r="F3227">
            <v>572.02</v>
          </cell>
          <cell r="G3227">
            <v>4051.6500000000005</v>
          </cell>
          <cell r="H3227">
            <v>4284.66</v>
          </cell>
          <cell r="I3227">
            <v>483.8999999999999</v>
          </cell>
          <cell r="J3227">
            <v>4372.780000000001</v>
          </cell>
          <cell r="K3227">
            <v>384.03000000000065</v>
          </cell>
        </row>
        <row r="3228">
          <cell r="E3228">
            <v>139.87</v>
          </cell>
          <cell r="F3228">
            <v>166.21</v>
          </cell>
          <cell r="G3228">
            <v>918.3699999999999</v>
          </cell>
          <cell r="H3228">
            <v>971.2</v>
          </cell>
          <cell r="I3228">
            <v>0</v>
          </cell>
          <cell r="J3228">
            <v>1137.41</v>
          </cell>
          <cell r="K3228">
            <v>87.03999999999974</v>
          </cell>
        </row>
        <row r="3229">
          <cell r="E3229">
            <v>4.11</v>
          </cell>
          <cell r="F3229">
            <v>4.89</v>
          </cell>
          <cell r="G3229">
            <v>27</v>
          </cell>
          <cell r="H3229">
            <v>28.540000000000003</v>
          </cell>
          <cell r="I3229">
            <v>0</v>
          </cell>
          <cell r="J3229">
            <v>33.43</v>
          </cell>
          <cell r="K3229">
            <v>2.5699999999999967</v>
          </cell>
        </row>
        <row r="3230">
          <cell r="E3230">
            <v>1302.67</v>
          </cell>
          <cell r="F3230">
            <v>-1302.67</v>
          </cell>
          <cell r="G3230">
            <v>8553.480000000003</v>
          </cell>
          <cell r="H3230">
            <v>9045.380000000001</v>
          </cell>
          <cell r="I3230">
            <v>8553.480000000003</v>
          </cell>
          <cell r="J3230">
            <v>-810.7700000000023</v>
          </cell>
          <cell r="K3230">
            <v>810.7700000000023</v>
          </cell>
        </row>
        <row r="3231">
          <cell r="E3231">
            <v>479.92</v>
          </cell>
          <cell r="F3231">
            <v>-384.83</v>
          </cell>
          <cell r="G3231">
            <v>3151.2800000000007</v>
          </cell>
          <cell r="H3231">
            <v>3332.5</v>
          </cell>
          <cell r="I3231">
            <v>5669.396980000001</v>
          </cell>
          <cell r="J3231">
            <v>-2721.7269800000013</v>
          </cell>
          <cell r="K3231">
            <v>298.7000000000007</v>
          </cell>
        </row>
        <row r="3232">
          <cell r="E3232">
            <v>124.79</v>
          </cell>
          <cell r="F3232">
            <v>148.29</v>
          </cell>
          <cell r="G3232">
            <v>819.3199999999999</v>
          </cell>
          <cell r="H3232">
            <v>866.4800000000001</v>
          </cell>
          <cell r="I3232">
            <v>0</v>
          </cell>
          <cell r="J3232">
            <v>1014.7700000000001</v>
          </cell>
          <cell r="K3232">
            <v>77.62999999999977</v>
          </cell>
        </row>
        <row r="3234">
          <cell r="E3234">
            <v>555.2</v>
          </cell>
          <cell r="F3234">
            <v>-555.2</v>
          </cell>
          <cell r="G3234">
            <v>0</v>
          </cell>
          <cell r="H3234">
            <v>222.3</v>
          </cell>
          <cell r="I3234">
            <v>0</v>
          </cell>
          <cell r="J3234">
            <v>-332.90000000000003</v>
          </cell>
          <cell r="K3234">
            <v>332.90000000000003</v>
          </cell>
        </row>
        <row r="3235">
          <cell r="E3235">
            <v>0</v>
          </cell>
          <cell r="F3235">
            <v>0</v>
          </cell>
          <cell r="G3235">
            <v>1996.6799999999996</v>
          </cell>
          <cell r="H3235">
            <v>1966.45</v>
          </cell>
          <cell r="I3235">
            <v>1996.6799999999996</v>
          </cell>
          <cell r="J3235">
            <v>-30.229999999999563</v>
          </cell>
          <cell r="K3235">
            <v>30.229999999999563</v>
          </cell>
        </row>
        <row r="3236">
          <cell r="E3236">
            <v>1343.78</v>
          </cell>
          <cell r="F3236">
            <v>-1343.78</v>
          </cell>
          <cell r="G3236">
            <v>8823.520000000002</v>
          </cell>
          <cell r="H3236">
            <v>9234.65</v>
          </cell>
          <cell r="I3236">
            <v>8823.520000000002</v>
          </cell>
          <cell r="J3236">
            <v>-932.6500000000024</v>
          </cell>
          <cell r="K3236">
            <v>932.6500000000033</v>
          </cell>
        </row>
        <row r="3237">
          <cell r="E3237">
            <v>1604.35</v>
          </cell>
          <cell r="F3237">
            <v>-1604.35</v>
          </cell>
          <cell r="G3237">
            <v>10534.259999999997</v>
          </cell>
          <cell r="H3237">
            <v>11025.070000000002</v>
          </cell>
          <cell r="I3237">
            <v>10534.259999999997</v>
          </cell>
          <cell r="J3237">
            <v>-1113.5399999999954</v>
          </cell>
          <cell r="K3237">
            <v>1113.5399999999954</v>
          </cell>
        </row>
        <row r="3238">
          <cell r="E3238">
            <v>2591.19</v>
          </cell>
          <cell r="F3238">
            <v>-2591.19</v>
          </cell>
          <cell r="G3238">
            <v>16926.819999999992</v>
          </cell>
          <cell r="H3238">
            <v>17708.84</v>
          </cell>
          <cell r="I3238">
            <v>16926.819999999992</v>
          </cell>
          <cell r="J3238">
            <v>-1809.1699999999928</v>
          </cell>
          <cell r="K3238">
            <v>1809.169999999991</v>
          </cell>
        </row>
        <row r="3239">
          <cell r="E3239">
            <v>2715.24</v>
          </cell>
          <cell r="F3239">
            <v>-2715.24</v>
          </cell>
          <cell r="G3239">
            <v>18007.34</v>
          </cell>
          <cell r="H3239">
            <v>18819.140000000003</v>
          </cell>
          <cell r="I3239">
            <v>18007.34</v>
          </cell>
          <cell r="J3239">
            <v>-1903.4399999999969</v>
          </cell>
          <cell r="K3239">
            <v>1903.4399999999987</v>
          </cell>
        </row>
        <row r="3240">
          <cell r="E3240">
            <v>2701.49</v>
          </cell>
          <cell r="F3240">
            <v>-2701.49</v>
          </cell>
          <cell r="G3240">
            <v>17647.159999999996</v>
          </cell>
          <cell r="H3240">
            <v>18483.27</v>
          </cell>
          <cell r="I3240">
            <v>17647.159999999996</v>
          </cell>
          <cell r="J3240">
            <v>-1865.3799999999956</v>
          </cell>
          <cell r="K3240">
            <v>1865.3799999999937</v>
          </cell>
        </row>
        <row r="3241">
          <cell r="E3241">
            <v>0</v>
          </cell>
          <cell r="F3241">
            <v>0</v>
          </cell>
          <cell r="G3241">
            <v>6360.639999999999</v>
          </cell>
          <cell r="H3241">
            <v>7130.34</v>
          </cell>
          <cell r="I3241">
            <v>6360.639999999999</v>
          </cell>
          <cell r="J3241">
            <v>769.7000000000007</v>
          </cell>
          <cell r="K3241">
            <v>-769.7000000000007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workbookViewId="0" topLeftCell="A1">
      <selection activeCell="C65" sqref="C65"/>
    </sheetView>
  </sheetViews>
  <sheetFormatPr defaultColWidth="12.57421875" defaultRowHeight="12.75"/>
  <cols>
    <col min="1" max="1" width="8.140625" style="0" customWidth="1"/>
    <col min="2" max="2" width="24.421875" style="0" customWidth="1"/>
    <col min="3" max="3" width="6.421875" style="0" customWidth="1"/>
    <col min="4" max="4" width="0" style="0" hidden="1" customWidth="1"/>
    <col min="5" max="5" width="20.140625" style="0" customWidth="1"/>
    <col min="6" max="6" width="22.003906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22.281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8.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/>
      <c r="B5" s="5" t="s">
        <v>14</v>
      </c>
      <c r="C5" s="5">
        <v>282</v>
      </c>
      <c r="D5" s="3"/>
      <c r="E5" s="3"/>
      <c r="F5" s="3"/>
      <c r="G5" s="3"/>
      <c r="H5" s="3"/>
      <c r="I5" s="3"/>
      <c r="J5" s="3"/>
      <c r="K5" s="3"/>
      <c r="L5" s="5" t="s">
        <v>15</v>
      </c>
    </row>
    <row r="6" spans="1:12" s="2" customFormat="1" ht="12.75" hidden="1">
      <c r="A6" s="3">
        <v>2</v>
      </c>
      <c r="B6" s="3"/>
      <c r="C6" s="3"/>
      <c r="D6" s="3" t="s">
        <v>16</v>
      </c>
      <c r="E6" s="4">
        <f>'[1]Лицевые счета домов свод'!E3217</f>
        <v>5498.59</v>
      </c>
      <c r="F6" s="4">
        <f>'[1]Лицевые счета домов свод'!F3217</f>
        <v>6534.61</v>
      </c>
      <c r="G6" s="4">
        <f>'[1]Лицевые счета домов свод'!G3217</f>
        <v>36104.68</v>
      </c>
      <c r="H6" s="4">
        <f>'[1]Лицевые счета домов свод'!H3217</f>
        <v>37786.880000000005</v>
      </c>
      <c r="I6" s="4">
        <f>'[1]Лицевые счета домов свод'!I3217</f>
        <v>0</v>
      </c>
      <c r="J6" s="4">
        <f>'[1]Лицевые счета домов свод'!J3217</f>
        <v>44321.490000000005</v>
      </c>
      <c r="K6" s="4">
        <f>'[1]Лицевые счета домов свод'!K3217</f>
        <v>3816.3899999999994</v>
      </c>
      <c r="L6" s="3"/>
    </row>
    <row r="7" spans="1:12" s="2" customFormat="1" ht="12.75" hidden="1">
      <c r="A7" s="3"/>
      <c r="B7" s="3"/>
      <c r="C7" s="3"/>
      <c r="D7" s="3" t="s">
        <v>17</v>
      </c>
      <c r="E7" s="4">
        <f>'[1]Лицевые счета домов свод'!E3218</f>
        <v>0</v>
      </c>
      <c r="F7" s="4">
        <f>'[1]Лицевые счета домов свод'!F3218</f>
        <v>0</v>
      </c>
      <c r="G7" s="4">
        <f>'[1]Лицевые счета домов свод'!G3218</f>
        <v>0</v>
      </c>
      <c r="H7" s="4">
        <f>'[1]Лицевые счета домов свод'!H3218</f>
        <v>0</v>
      </c>
      <c r="I7" s="4">
        <f>'[1]Лицевые счета домов свод'!I3218</f>
        <v>0</v>
      </c>
      <c r="J7" s="4">
        <f>'[1]Лицевые счета домов свод'!J3218</f>
        <v>0</v>
      </c>
      <c r="K7" s="4">
        <f>'[1]Лицевые счета домов свод'!K3218</f>
        <v>0</v>
      </c>
      <c r="L7" s="3"/>
    </row>
    <row r="8" spans="1:12" s="2" customFormat="1" ht="12.75" hidden="1">
      <c r="A8" s="3"/>
      <c r="B8" s="3"/>
      <c r="C8" s="3"/>
      <c r="D8" s="3" t="s">
        <v>18</v>
      </c>
      <c r="E8" s="4">
        <f>'[1]Лицевые счета домов свод'!E3219</f>
        <v>0</v>
      </c>
      <c r="F8" s="4">
        <f>'[1]Лицевые счета домов свод'!F3219</f>
        <v>0</v>
      </c>
      <c r="G8" s="4">
        <f>'[1]Лицевые счета домов свод'!G3219</f>
        <v>0</v>
      </c>
      <c r="H8" s="4">
        <f>'[1]Лицевые счета домов свод'!H3219</f>
        <v>0</v>
      </c>
      <c r="I8" s="4">
        <f>'[1]Лицевые счета домов свод'!I3219</f>
        <v>0</v>
      </c>
      <c r="J8" s="4">
        <f>'[1]Лицевые счета домов свод'!J3219</f>
        <v>0</v>
      </c>
      <c r="K8" s="4">
        <f>'[1]Лицевые счета домов свод'!K3219</f>
        <v>0</v>
      </c>
      <c r="L8" s="3"/>
    </row>
    <row r="9" spans="1:12" s="2" customFormat="1" ht="12.75" hidden="1">
      <c r="A9" s="3"/>
      <c r="B9" s="3"/>
      <c r="C9" s="3"/>
      <c r="D9" s="3" t="s">
        <v>19</v>
      </c>
      <c r="E9" s="4">
        <f>'[1]Лицевые счета домов свод'!E3220</f>
        <v>0</v>
      </c>
      <c r="F9" s="4">
        <f>'[1]Лицевые счета домов свод'!F3220</f>
        <v>0</v>
      </c>
      <c r="G9" s="4">
        <f>'[1]Лицевые счета домов свод'!G3220</f>
        <v>0</v>
      </c>
      <c r="H9" s="4">
        <f>'[1]Лицевые счета домов свод'!H3220</f>
        <v>0</v>
      </c>
      <c r="I9" s="4">
        <f>'[1]Лицевые счета домов свод'!I3220</f>
        <v>0</v>
      </c>
      <c r="J9" s="4">
        <f>'[1]Лицевые счета домов свод'!J3220</f>
        <v>0</v>
      </c>
      <c r="K9" s="4">
        <f>'[1]Лицевые счета домов свод'!K3220</f>
        <v>0</v>
      </c>
      <c r="L9" s="3"/>
    </row>
    <row r="10" spans="1:12" s="2" customFormat="1" ht="12.75" hidden="1">
      <c r="A10" s="3"/>
      <c r="B10" s="3"/>
      <c r="C10" s="3"/>
      <c r="D10" s="3" t="s">
        <v>20</v>
      </c>
      <c r="E10" s="4">
        <f>'[1]Лицевые счета домов свод'!E3221</f>
        <v>0</v>
      </c>
      <c r="F10" s="4">
        <f>'[1]Лицевые счета домов свод'!F3221</f>
        <v>0</v>
      </c>
      <c r="G10" s="4">
        <f>'[1]Лицевые счета домов свод'!G3221</f>
        <v>0</v>
      </c>
      <c r="H10" s="4">
        <f>'[1]Лицевые счета домов свод'!H3221</f>
        <v>0</v>
      </c>
      <c r="I10" s="4">
        <f>'[1]Лицевые счета домов свод'!I3221</f>
        <v>0</v>
      </c>
      <c r="J10" s="4">
        <f>'[1]Лицевые счета домов свод'!J3221</f>
        <v>0</v>
      </c>
      <c r="K10" s="4">
        <f>'[1]Лицевые счета домов свод'!K3221</f>
        <v>0</v>
      </c>
      <c r="L10" s="3"/>
    </row>
    <row r="11" spans="1:12" s="2" customFormat="1" ht="12.75" hidden="1">
      <c r="A11" s="3"/>
      <c r="B11" s="3"/>
      <c r="C11" s="3"/>
      <c r="D11" s="3" t="s">
        <v>21</v>
      </c>
      <c r="E11" s="4">
        <f>'[1]Лицевые счета домов свод'!E3222</f>
        <v>0</v>
      </c>
      <c r="F11" s="4">
        <f>'[1]Лицевые счета домов свод'!F3222</f>
        <v>0</v>
      </c>
      <c r="G11" s="4">
        <f>'[1]Лицевые счета домов свод'!G3222</f>
        <v>0</v>
      </c>
      <c r="H11" s="4">
        <f>'[1]Лицевые счета домов свод'!H3222</f>
        <v>0</v>
      </c>
      <c r="I11" s="4">
        <f>'[1]Лицевые счета домов свод'!I3222</f>
        <v>0</v>
      </c>
      <c r="J11" s="4">
        <f>'[1]Лицевые счета домов свод'!J3222</f>
        <v>0</v>
      </c>
      <c r="K11" s="4">
        <f>'[1]Лицевые счета домов свод'!K3222</f>
        <v>0</v>
      </c>
      <c r="L11" s="3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5498.59</v>
      </c>
      <c r="F12" s="4">
        <f>SUM(F6:F11)</f>
        <v>6534.61</v>
      </c>
      <c r="G12" s="4">
        <f>SUM(G6:G11)</f>
        <v>36104.68</v>
      </c>
      <c r="H12" s="4">
        <f>SUM(H6:H11)</f>
        <v>37786.880000000005</v>
      </c>
      <c r="I12" s="4">
        <f>SUM(I6:I11)</f>
        <v>0</v>
      </c>
      <c r="J12" s="4">
        <f>SUM(J6:J11)</f>
        <v>44321.490000000005</v>
      </c>
      <c r="K12" s="4">
        <f>SUM(K6:K11)</f>
        <v>3816.3899999999994</v>
      </c>
      <c r="L12" s="3"/>
    </row>
    <row r="13" spans="1:12" s="2" customFormat="1" ht="12.75" hidden="1">
      <c r="A13" s="3"/>
      <c r="B13" s="3"/>
      <c r="C13" s="3"/>
      <c r="D13" s="7" t="s">
        <v>23</v>
      </c>
      <c r="E13" s="4">
        <f>'[1]Лицевые счета домов свод'!E3224</f>
        <v>430.56</v>
      </c>
      <c r="F13" s="4">
        <f>'[1]Лицевые счета домов свод'!F3224</f>
        <v>-2218.82</v>
      </c>
      <c r="G13" s="4">
        <f>'[1]Лицевые счета домов свод'!G3224</f>
        <v>2827.12</v>
      </c>
      <c r="H13" s="4">
        <f>'[1]Лицевые счета домов свод'!H3224</f>
        <v>2989.7299999999996</v>
      </c>
      <c r="I13" s="4">
        <f>'[1]Лицевые счета домов свод'!I3224</f>
        <v>7375.75</v>
      </c>
      <c r="J13" s="4">
        <f>'[1]Лицевые счета домов свод'!J3224</f>
        <v>-6604.84</v>
      </c>
      <c r="K13" s="4">
        <f>'[1]Лицевые счета домов свод'!K3224</f>
        <v>267.9500000000003</v>
      </c>
      <c r="L13" s="3"/>
    </row>
    <row r="14" spans="1:12" s="2" customFormat="1" ht="12.75" hidden="1">
      <c r="A14" s="3"/>
      <c r="B14" s="3"/>
      <c r="C14" s="3"/>
      <c r="D14" s="7" t="s">
        <v>24</v>
      </c>
      <c r="E14" s="4">
        <f>'[1]Лицевые счета домов свод'!E3225</f>
        <v>2468.2</v>
      </c>
      <c r="F14" s="4">
        <f>'[1]Лицевые счета домов свод'!F3225</f>
        <v>-2468.2</v>
      </c>
      <c r="G14" s="4">
        <f>'[1]Лицевые счета домов свод'!G3225</f>
        <v>16206.600000000002</v>
      </c>
      <c r="H14" s="4">
        <f>'[1]Лицевые счета домов свод'!H3225</f>
        <v>17138.64</v>
      </c>
      <c r="I14" s="4">
        <f>'[1]Лицевые счета домов свод'!I3225</f>
        <v>16206.600000000002</v>
      </c>
      <c r="J14" s="4">
        <f>'[1]Лицевые счета домов свод'!J3225</f>
        <v>-1536.1600000000035</v>
      </c>
      <c r="K14" s="4">
        <f>'[1]Лицевые счета домов свод'!K3225</f>
        <v>1536.1600000000035</v>
      </c>
      <c r="L14" s="3"/>
    </row>
    <row r="15" spans="1:12" s="2" customFormat="1" ht="12.75" hidden="1">
      <c r="A15" s="3"/>
      <c r="B15" s="3"/>
      <c r="C15" s="3"/>
      <c r="D15" s="7" t="s">
        <v>25</v>
      </c>
      <c r="E15" s="4">
        <f>'[1]Лицевые счета домов свод'!E3226</f>
        <v>822.73</v>
      </c>
      <c r="F15" s="4">
        <f>'[1]Лицевые счета домов свод'!F3226</f>
        <v>-652.25</v>
      </c>
      <c r="G15" s="4">
        <f>'[1]Лицевые счета домов свод'!G3226</f>
        <v>5402.2</v>
      </c>
      <c r="H15" s="4">
        <f>'[1]Лицевые счета домов свод'!H3226</f>
        <v>5712.9</v>
      </c>
      <c r="I15" s="4">
        <f>'[1]Лицевые счета домов свод'!I3226</f>
        <v>0</v>
      </c>
      <c r="J15" s="4">
        <f>'[1]Лицевые счета домов свод'!J3226</f>
        <v>5060.65</v>
      </c>
      <c r="K15" s="4">
        <f>'[1]Лицевые счета домов свод'!K3226</f>
        <v>512.0300000000007</v>
      </c>
      <c r="L15" s="3"/>
    </row>
    <row r="16" spans="1:12" s="2" customFormat="1" ht="12.75" hidden="1">
      <c r="A16" s="3"/>
      <c r="B16" s="3"/>
      <c r="C16" s="3"/>
      <c r="D16" s="7" t="s">
        <v>26</v>
      </c>
      <c r="E16" s="4">
        <f>'[1]Лицевые счета домов свод'!E3227</f>
        <v>617.04</v>
      </c>
      <c r="F16" s="4">
        <f>'[1]Лицевые счета домов свод'!F3227</f>
        <v>572.02</v>
      </c>
      <c r="G16" s="4">
        <f>'[1]Лицевые счета домов свод'!G3227</f>
        <v>4051.6500000000005</v>
      </c>
      <c r="H16" s="4">
        <f>'[1]Лицевые счета домов свод'!H3227</f>
        <v>4284.66</v>
      </c>
      <c r="I16" s="4">
        <f>'[1]Лицевые счета домов свод'!I3227</f>
        <v>483.8999999999999</v>
      </c>
      <c r="J16" s="4">
        <f>'[1]Лицевые счета домов свод'!J3227</f>
        <v>4372.780000000001</v>
      </c>
      <c r="K16" s="4">
        <f>'[1]Лицевые счета домов свод'!K3227</f>
        <v>384.03000000000065</v>
      </c>
      <c r="L16" s="3"/>
    </row>
    <row r="17" spans="1:12" s="2" customFormat="1" ht="12.75" hidden="1">
      <c r="A17" s="3"/>
      <c r="B17" s="3"/>
      <c r="C17" s="3"/>
      <c r="D17" s="3" t="s">
        <v>27</v>
      </c>
      <c r="E17" s="4">
        <f>'[1]Лицевые счета домов свод'!E3228</f>
        <v>139.87</v>
      </c>
      <c r="F17" s="4">
        <f>'[1]Лицевые счета домов свод'!F3228</f>
        <v>166.21</v>
      </c>
      <c r="G17" s="4">
        <f>'[1]Лицевые счета домов свод'!G3228</f>
        <v>918.3699999999999</v>
      </c>
      <c r="H17" s="4">
        <f>'[1]Лицевые счета домов свод'!H3228</f>
        <v>971.2</v>
      </c>
      <c r="I17" s="4">
        <f>'[1]Лицевые счета домов свод'!I3228</f>
        <v>0</v>
      </c>
      <c r="J17" s="4">
        <f>'[1]Лицевые счета домов свод'!J3228</f>
        <v>1137.41</v>
      </c>
      <c r="K17" s="4">
        <f>'[1]Лицевые счета домов свод'!K3228</f>
        <v>87.03999999999974</v>
      </c>
      <c r="L17" s="3"/>
    </row>
    <row r="18" spans="1:12" s="2" customFormat="1" ht="12.75" hidden="1">
      <c r="A18" s="3"/>
      <c r="B18" s="3"/>
      <c r="C18" s="3"/>
      <c r="D18" s="7" t="s">
        <v>28</v>
      </c>
      <c r="E18" s="4">
        <f>'[1]Лицевые счета домов свод'!E3229</f>
        <v>4.11</v>
      </c>
      <c r="F18" s="4">
        <f>'[1]Лицевые счета домов свод'!F3229</f>
        <v>4.89</v>
      </c>
      <c r="G18" s="4">
        <f>'[1]Лицевые счета домов свод'!G3229</f>
        <v>27</v>
      </c>
      <c r="H18" s="4">
        <f>'[1]Лицевые счета домов свод'!H3229</f>
        <v>28.540000000000003</v>
      </c>
      <c r="I18" s="4">
        <f>'[1]Лицевые счета домов свод'!I3229</f>
        <v>0</v>
      </c>
      <c r="J18" s="4">
        <f>'[1]Лицевые счета домов свод'!J3229</f>
        <v>33.43</v>
      </c>
      <c r="K18" s="4">
        <f>'[1]Лицевые счета домов свод'!K3229</f>
        <v>2.5699999999999967</v>
      </c>
      <c r="L18" s="3"/>
    </row>
    <row r="19" spans="1:12" s="2" customFormat="1" ht="12.75" hidden="1">
      <c r="A19" s="3"/>
      <c r="B19" s="3"/>
      <c r="C19" s="3"/>
      <c r="D19" s="7" t="s">
        <v>29</v>
      </c>
      <c r="E19" s="4">
        <f>'[1]Лицевые счета домов свод'!E3230</f>
        <v>1302.67</v>
      </c>
      <c r="F19" s="4">
        <f>'[1]Лицевые счета домов свод'!F3230</f>
        <v>-1302.67</v>
      </c>
      <c r="G19" s="4">
        <f>'[1]Лицевые счета домов свод'!G3230</f>
        <v>8553.480000000003</v>
      </c>
      <c r="H19" s="4">
        <f>'[1]Лицевые счета домов свод'!H3230</f>
        <v>9045.380000000001</v>
      </c>
      <c r="I19" s="4">
        <f>'[1]Лицевые счета домов свод'!I3230</f>
        <v>8553.480000000003</v>
      </c>
      <c r="J19" s="4">
        <f>'[1]Лицевые счета домов свод'!J3230</f>
        <v>-810.7700000000023</v>
      </c>
      <c r="K19" s="4">
        <f>'[1]Лицевые счета домов свод'!K3230</f>
        <v>810.7700000000023</v>
      </c>
      <c r="L19" s="3"/>
    </row>
    <row r="20" spans="1:12" s="2" customFormat="1" ht="12.75" hidden="1">
      <c r="A20" s="3"/>
      <c r="B20" s="3"/>
      <c r="C20" s="3"/>
      <c r="D20" s="7" t="s">
        <v>30</v>
      </c>
      <c r="E20" s="4">
        <f>'[1]Лицевые счета домов свод'!E3231</f>
        <v>479.92</v>
      </c>
      <c r="F20" s="4">
        <f>'[1]Лицевые счета домов свод'!F3231</f>
        <v>-384.83</v>
      </c>
      <c r="G20" s="4">
        <f>'[1]Лицевые счета домов свод'!G3231</f>
        <v>3151.2800000000007</v>
      </c>
      <c r="H20" s="4">
        <f>'[1]Лицевые счета домов свод'!H3231</f>
        <v>3332.5</v>
      </c>
      <c r="I20" s="4">
        <f>'[1]Лицевые счета домов свод'!I3231</f>
        <v>5669.396980000001</v>
      </c>
      <c r="J20" s="4">
        <f>'[1]Лицевые счета домов свод'!J3231</f>
        <v>-2721.7269800000013</v>
      </c>
      <c r="K20" s="4">
        <f>'[1]Лицевые счета домов свод'!K3231</f>
        <v>298.7000000000007</v>
      </c>
      <c r="L20" s="3"/>
    </row>
    <row r="21" spans="1:12" s="2" customFormat="1" ht="12.75" hidden="1">
      <c r="A21" s="3"/>
      <c r="B21" s="3"/>
      <c r="C21" s="3"/>
      <c r="D21" s="7" t="s">
        <v>31</v>
      </c>
      <c r="E21" s="4">
        <f>'[1]Лицевые счета домов свод'!E3232</f>
        <v>124.79</v>
      </c>
      <c r="F21" s="4">
        <f>'[1]Лицевые счета домов свод'!F3232</f>
        <v>148.29</v>
      </c>
      <c r="G21" s="4">
        <f>'[1]Лицевые счета домов свод'!G3232</f>
        <v>819.3199999999999</v>
      </c>
      <c r="H21" s="4">
        <f>'[1]Лицевые счета домов свод'!H3232</f>
        <v>866.4800000000001</v>
      </c>
      <c r="I21" s="4">
        <f>'[1]Лицевые счета домов свод'!I3232</f>
        <v>0</v>
      </c>
      <c r="J21" s="4">
        <f>'[1]Лицевые счета домов свод'!J3232</f>
        <v>1014.7700000000001</v>
      </c>
      <c r="K21" s="4">
        <f>'[1]Лицевые счета домов свод'!K3232</f>
        <v>77.62999999999977</v>
      </c>
      <c r="L21" s="3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6389.89</v>
      </c>
      <c r="F22" s="4">
        <f>SUM(F13:F21)</f>
        <v>-6135.360000000001</v>
      </c>
      <c r="G22" s="4">
        <f>SUM(G13:G21)</f>
        <v>41957.020000000004</v>
      </c>
      <c r="H22" s="4">
        <f>SUM(H13:H21)</f>
        <v>44370.03000000001</v>
      </c>
      <c r="I22" s="8">
        <f>SUM(I13:I21)</f>
        <v>38289.12698000001</v>
      </c>
      <c r="J22" s="8">
        <f>SUM(J13:J21)</f>
        <v>-54.4569800000063</v>
      </c>
      <c r="K22" s="4">
        <f>SUM(K13:K21)</f>
        <v>3976.880000000008</v>
      </c>
      <c r="L22" s="3"/>
    </row>
    <row r="23" spans="1:12" s="2" customFormat="1" ht="12.75" hidden="1">
      <c r="A23" s="3"/>
      <c r="B23" s="3"/>
      <c r="C23" s="3"/>
      <c r="D23" s="3" t="s">
        <v>33</v>
      </c>
      <c r="E23" s="4">
        <f>'[1]Лицевые счета домов свод'!E3234</f>
        <v>555.2</v>
      </c>
      <c r="F23" s="4">
        <f>'[1]Лицевые счета домов свод'!F3234</f>
        <v>-555.2</v>
      </c>
      <c r="G23" s="4">
        <f>'[1]Лицевые счета домов свод'!G3234</f>
        <v>0</v>
      </c>
      <c r="H23" s="4">
        <f>'[1]Лицевые счета домов свод'!H3234</f>
        <v>222.3</v>
      </c>
      <c r="I23" s="4">
        <f>'[1]Лицевые счета домов свод'!I3234</f>
        <v>0</v>
      </c>
      <c r="J23" s="4">
        <f>'[1]Лицевые счета домов свод'!J3234</f>
        <v>-332.90000000000003</v>
      </c>
      <c r="K23" s="4">
        <f>'[1]Лицевые счета домов свод'!K3234</f>
        <v>332.90000000000003</v>
      </c>
      <c r="L23" s="3"/>
    </row>
    <row r="24" spans="1:12" s="2" customFormat="1" ht="12.75" hidden="1">
      <c r="A24" s="3"/>
      <c r="B24" s="3"/>
      <c r="C24" s="3"/>
      <c r="D24" s="3" t="s">
        <v>34</v>
      </c>
      <c r="E24" s="4">
        <f>'[1]Лицевые счета домов свод'!E3235</f>
        <v>0</v>
      </c>
      <c r="F24" s="4">
        <f>'[1]Лицевые счета домов свод'!F3235</f>
        <v>0</v>
      </c>
      <c r="G24" s="4">
        <f>'[1]Лицевые счета домов свод'!G3235</f>
        <v>1996.6799999999996</v>
      </c>
      <c r="H24" s="4">
        <f>'[1]Лицевые счета домов свод'!H3235</f>
        <v>1966.45</v>
      </c>
      <c r="I24" s="4">
        <f>'[1]Лицевые счета домов свод'!I3235</f>
        <v>1996.6799999999996</v>
      </c>
      <c r="J24" s="4">
        <f>'[1]Лицевые счета домов свод'!J3235</f>
        <v>-30.229999999999563</v>
      </c>
      <c r="K24" s="4">
        <f>'[1]Лицевые счета домов свод'!K3235</f>
        <v>30.229999999999563</v>
      </c>
      <c r="L24" s="3"/>
    </row>
    <row r="25" spans="1:12" s="2" customFormat="1" ht="12.75" hidden="1">
      <c r="A25" s="3"/>
      <c r="B25" s="3"/>
      <c r="C25" s="3"/>
      <c r="D25" s="3" t="s">
        <v>35</v>
      </c>
      <c r="E25" s="4">
        <f>'[1]Лицевые счета домов свод'!E3236</f>
        <v>1343.78</v>
      </c>
      <c r="F25" s="4">
        <f>'[1]Лицевые счета домов свод'!F3236</f>
        <v>-1343.78</v>
      </c>
      <c r="G25" s="4">
        <f>'[1]Лицевые счета домов свод'!G3236</f>
        <v>8823.520000000002</v>
      </c>
      <c r="H25" s="4">
        <f>'[1]Лицевые счета домов свод'!H3236</f>
        <v>9234.65</v>
      </c>
      <c r="I25" s="4">
        <f>'[1]Лицевые счета домов свод'!I3236</f>
        <v>8823.520000000002</v>
      </c>
      <c r="J25" s="4">
        <f>'[1]Лицевые счета домов свод'!J3236</f>
        <v>-932.6500000000024</v>
      </c>
      <c r="K25" s="4">
        <f>'[1]Лицевые счета домов свод'!K3236</f>
        <v>932.6500000000033</v>
      </c>
      <c r="L25" s="3"/>
    </row>
    <row r="26" spans="1:12" s="2" customFormat="1" ht="12.75" hidden="1">
      <c r="A26" s="3"/>
      <c r="B26" s="3"/>
      <c r="C26" s="3"/>
      <c r="D26" s="3" t="s">
        <v>36</v>
      </c>
      <c r="E26" s="4">
        <f>'[1]Лицевые счета домов свод'!E3237</f>
        <v>1604.35</v>
      </c>
      <c r="F26" s="4">
        <f>'[1]Лицевые счета домов свод'!F3237</f>
        <v>-1604.35</v>
      </c>
      <c r="G26" s="4">
        <f>'[1]Лицевые счета домов свод'!G3237</f>
        <v>10534.259999999997</v>
      </c>
      <c r="H26" s="4">
        <f>'[1]Лицевые счета домов свод'!H3237</f>
        <v>11025.070000000002</v>
      </c>
      <c r="I26" s="4">
        <f>'[1]Лицевые счета домов свод'!I3237</f>
        <v>10534.259999999997</v>
      </c>
      <c r="J26" s="4">
        <f>'[1]Лицевые счета домов свод'!J3237</f>
        <v>-1113.5399999999954</v>
      </c>
      <c r="K26" s="4">
        <f>'[1]Лицевые счета домов свод'!K3237</f>
        <v>1113.5399999999954</v>
      </c>
      <c r="L26" s="3"/>
    </row>
    <row r="27" spans="1:12" s="2" customFormat="1" ht="12.75" hidden="1">
      <c r="A27" s="3"/>
      <c r="B27" s="3"/>
      <c r="C27" s="3"/>
      <c r="D27" s="3" t="s">
        <v>37</v>
      </c>
      <c r="E27" s="4">
        <f>'[1]Лицевые счета домов свод'!E3238</f>
        <v>2591.19</v>
      </c>
      <c r="F27" s="4">
        <f>'[1]Лицевые счета домов свод'!F3238</f>
        <v>-2591.19</v>
      </c>
      <c r="G27" s="4">
        <f>'[1]Лицевые счета домов свод'!G3238</f>
        <v>16926.819999999992</v>
      </c>
      <c r="H27" s="4">
        <f>'[1]Лицевые счета домов свод'!H3238</f>
        <v>17708.84</v>
      </c>
      <c r="I27" s="4">
        <f>'[1]Лицевые счета домов свод'!I3238</f>
        <v>16926.819999999992</v>
      </c>
      <c r="J27" s="4">
        <f>'[1]Лицевые счета домов свод'!J3238</f>
        <v>-1809.1699999999928</v>
      </c>
      <c r="K27" s="4">
        <f>'[1]Лицевые счета домов свод'!K3238</f>
        <v>1809.169999999991</v>
      </c>
      <c r="L27" s="3"/>
    </row>
    <row r="28" spans="1:12" s="2" customFormat="1" ht="12.75" hidden="1">
      <c r="A28" s="3"/>
      <c r="B28" s="3"/>
      <c r="C28" s="3"/>
      <c r="D28" s="3" t="s">
        <v>38</v>
      </c>
      <c r="E28" s="4">
        <f>'[1]Лицевые счета домов свод'!E3239</f>
        <v>2715.24</v>
      </c>
      <c r="F28" s="4">
        <f>'[1]Лицевые счета домов свод'!F3239</f>
        <v>-2715.24</v>
      </c>
      <c r="G28" s="4">
        <f>'[1]Лицевые счета домов свод'!G3239</f>
        <v>18007.34</v>
      </c>
      <c r="H28" s="4">
        <f>'[1]Лицевые счета домов свод'!H3239</f>
        <v>18819.140000000003</v>
      </c>
      <c r="I28" s="4">
        <f>'[1]Лицевые счета домов свод'!I3239</f>
        <v>18007.34</v>
      </c>
      <c r="J28" s="4">
        <f>'[1]Лицевые счета домов свод'!J3239</f>
        <v>-1903.4399999999969</v>
      </c>
      <c r="K28" s="4">
        <f>'[1]Лицевые счета домов свод'!K3239</f>
        <v>1903.4399999999987</v>
      </c>
      <c r="L28" s="3"/>
    </row>
    <row r="29" spans="1:12" s="2" customFormat="1" ht="12.75" hidden="1">
      <c r="A29" s="3"/>
      <c r="B29" s="3"/>
      <c r="C29" s="3"/>
      <c r="D29" s="3" t="s">
        <v>39</v>
      </c>
      <c r="E29" s="4">
        <f>'[1]Лицевые счета домов свод'!E3240</f>
        <v>2701.49</v>
      </c>
      <c r="F29" s="4">
        <f>'[1]Лицевые счета домов свод'!F3240</f>
        <v>-2701.49</v>
      </c>
      <c r="G29" s="4">
        <f>'[1]Лицевые счета домов свод'!G3240</f>
        <v>17647.159999999996</v>
      </c>
      <c r="H29" s="4">
        <f>'[1]Лицевые счета домов свод'!H3240</f>
        <v>18483.27</v>
      </c>
      <c r="I29" s="4">
        <f>'[1]Лицевые счета домов свод'!I3240</f>
        <v>17647.159999999996</v>
      </c>
      <c r="J29" s="4">
        <f>'[1]Лицевые счета домов свод'!J3240</f>
        <v>-1865.3799999999956</v>
      </c>
      <c r="K29" s="4">
        <f>'[1]Лицевые счета домов свод'!K3240</f>
        <v>1865.3799999999937</v>
      </c>
      <c r="L29" s="3"/>
    </row>
    <row r="30" spans="1:12" s="2" customFormat="1" ht="12.75" hidden="1">
      <c r="A30" s="3"/>
      <c r="B30" s="3"/>
      <c r="C30" s="3"/>
      <c r="D30" s="3" t="s">
        <v>40</v>
      </c>
      <c r="E30" s="4">
        <f>'[1]Лицевые счета домов свод'!E3241</f>
        <v>0</v>
      </c>
      <c r="F30" s="4">
        <f>'[1]Лицевые счета домов свод'!F3241</f>
        <v>0</v>
      </c>
      <c r="G30" s="4">
        <f>'[1]Лицевые счета домов свод'!G3241</f>
        <v>6360.639999999999</v>
      </c>
      <c r="H30" s="4">
        <f>'[1]Лицевые счета домов свод'!H3241</f>
        <v>7130.34</v>
      </c>
      <c r="I30" s="4">
        <f>'[1]Лицевые счета домов свод'!I3241</f>
        <v>6360.639999999999</v>
      </c>
      <c r="J30" s="4">
        <f>'[1]Лицевые счета домов свод'!J3241</f>
        <v>769.7000000000007</v>
      </c>
      <c r="K30" s="4">
        <f>'[1]Лицевые счета домов свод'!K3241</f>
        <v>-769.7000000000007</v>
      </c>
      <c r="L30" s="3"/>
    </row>
    <row r="31" spans="1:12" s="2" customFormat="1" ht="12.75">
      <c r="A31" s="3"/>
      <c r="B31" s="5" t="s">
        <v>14</v>
      </c>
      <c r="C31" s="5">
        <v>282</v>
      </c>
      <c r="D31" s="3"/>
      <c r="E31" s="4">
        <f>SUM(E23:E30)+E12+E22</f>
        <v>23399.73</v>
      </c>
      <c r="F31" s="4">
        <f>SUM(F23:F30)+F12+F22</f>
        <v>-11112</v>
      </c>
      <c r="G31" s="4">
        <f>SUM(G23:G30)+G12+G22</f>
        <v>158358.12</v>
      </c>
      <c r="H31" s="4">
        <f>SUM(H23:H30)+H12+H22</f>
        <v>166746.97000000003</v>
      </c>
      <c r="I31" s="8">
        <f>SUM(I23:I30)+I12+I22</f>
        <v>118585.54697999998</v>
      </c>
      <c r="J31" s="8">
        <f>SUM(J23:J30)+J12+J22</f>
        <v>37049.42302000002</v>
      </c>
      <c r="K31" s="8">
        <f>SUM(K23:K30)+K12+K22</f>
        <v>15010.879999999988</v>
      </c>
      <c r="L31" s="5" t="s">
        <v>15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zoomScale="80" zoomScaleNormal="80" workbookViewId="0" topLeftCell="A1">
      <selection activeCell="G22" sqref="G22"/>
    </sheetView>
  </sheetViews>
  <sheetFormatPr defaultColWidth="12.57421875" defaultRowHeight="12.75"/>
  <cols>
    <col min="1" max="1" width="9.57421875" style="0" customWidth="1"/>
    <col min="2" max="2" width="43.421875" style="9" customWidth="1"/>
    <col min="3" max="3" width="28.57421875" style="0" customWidth="1"/>
    <col min="4" max="4" width="36.8515625" style="0" customWidth="1"/>
    <col min="5" max="5" width="16.57421875" style="0" customWidth="1"/>
    <col min="6" max="16384" width="11.57421875" style="0" customWidth="1"/>
  </cols>
  <sheetData>
    <row r="1" spans="1:5" s="2" customFormat="1" ht="12.75">
      <c r="A1" s="10" t="s">
        <v>41</v>
      </c>
      <c r="B1" s="10"/>
      <c r="C1" s="10"/>
      <c r="D1" s="10"/>
      <c r="E1" s="10"/>
    </row>
    <row r="2" spans="1:5" s="2" customFormat="1" ht="12.75">
      <c r="A2" s="11" t="s">
        <v>1</v>
      </c>
      <c r="B2" s="11" t="s">
        <v>42</v>
      </c>
      <c r="C2" s="10" t="s">
        <v>2</v>
      </c>
      <c r="D2" s="10" t="s">
        <v>43</v>
      </c>
      <c r="E2" s="10" t="s">
        <v>44</v>
      </c>
    </row>
    <row r="3" spans="1:5" s="2" customFormat="1" ht="12.75">
      <c r="A3" s="5">
        <v>1</v>
      </c>
      <c r="B3" s="6" t="s">
        <v>45</v>
      </c>
      <c r="C3" s="10" t="s">
        <v>46</v>
      </c>
      <c r="D3" s="10"/>
      <c r="E3" s="10">
        <v>40.325</v>
      </c>
    </row>
    <row r="4" spans="1:5" s="2" customFormat="1" ht="12.75" hidden="1">
      <c r="A4" s="5">
        <v>4</v>
      </c>
      <c r="B4" s="6"/>
      <c r="C4" s="10"/>
      <c r="D4" s="5"/>
      <c r="E4" s="5"/>
    </row>
    <row r="5" spans="1:5" s="2" customFormat="1" ht="12.75" hidden="1">
      <c r="A5" s="5"/>
      <c r="B5" s="6" t="s">
        <v>47</v>
      </c>
      <c r="C5" s="5"/>
      <c r="D5" s="5"/>
      <c r="E5" s="5">
        <f>E3</f>
        <v>40.325</v>
      </c>
    </row>
    <row r="6" spans="1:5" s="2" customFormat="1" ht="12.75" hidden="1">
      <c r="A6" s="3"/>
      <c r="B6" s="12"/>
      <c r="C6" s="3"/>
      <c r="D6" s="3"/>
      <c r="E6" s="3"/>
    </row>
    <row r="7" spans="1:5" s="2" customFormat="1" ht="12.75">
      <c r="A7" s="10" t="s">
        <v>48</v>
      </c>
      <c r="B7" s="10"/>
      <c r="C7" s="10"/>
      <c r="D7" s="10"/>
      <c r="E7" s="10"/>
    </row>
    <row r="8" spans="1:5" s="2" customFormat="1" ht="12.75">
      <c r="A8" s="11" t="s">
        <v>1</v>
      </c>
      <c r="B8" s="11" t="s">
        <v>42</v>
      </c>
      <c r="C8" s="10" t="s">
        <v>2</v>
      </c>
      <c r="D8" s="10" t="s">
        <v>43</v>
      </c>
      <c r="E8" s="10" t="s">
        <v>44</v>
      </c>
    </row>
    <row r="9" spans="1:5" s="2" customFormat="1" ht="12.75">
      <c r="A9" s="5">
        <v>1</v>
      </c>
      <c r="B9" s="6" t="s">
        <v>45</v>
      </c>
      <c r="C9" s="10" t="s">
        <v>46</v>
      </c>
      <c r="D9" s="10"/>
      <c r="E9" s="10">
        <v>40.325</v>
      </c>
    </row>
    <row r="10" spans="1:5" s="2" customFormat="1" ht="12.75">
      <c r="A10" s="5">
        <v>2</v>
      </c>
      <c r="B10" s="6" t="s">
        <v>49</v>
      </c>
      <c r="C10" s="10" t="s">
        <v>46</v>
      </c>
      <c r="D10" s="10"/>
      <c r="E10" s="10">
        <v>2497.81</v>
      </c>
    </row>
    <row r="11" spans="1:5" s="2" customFormat="1" ht="12.75" hidden="1">
      <c r="A11" s="5">
        <v>7</v>
      </c>
      <c r="B11" s="11"/>
      <c r="C11" s="10"/>
      <c r="D11" s="13"/>
      <c r="E11" s="10"/>
    </row>
    <row r="12" spans="1:5" s="2" customFormat="1" ht="12.75" hidden="1">
      <c r="A12" s="5"/>
      <c r="B12" s="6" t="s">
        <v>47</v>
      </c>
      <c r="C12" s="5"/>
      <c r="D12" s="5"/>
      <c r="E12" s="5">
        <f>E9+E10</f>
        <v>2538.1349999999998</v>
      </c>
    </row>
    <row r="13" spans="1:5" s="2" customFormat="1" ht="12.75" hidden="1">
      <c r="A13" s="3"/>
      <c r="B13" s="12"/>
      <c r="C13" s="3"/>
      <c r="D13" s="3"/>
      <c r="E13" s="3"/>
    </row>
    <row r="14" spans="1:5" s="15" customFormat="1" ht="12.75">
      <c r="A14" s="14" t="s">
        <v>50</v>
      </c>
      <c r="B14" s="14"/>
      <c r="C14" s="14"/>
      <c r="D14" s="14"/>
      <c r="E14" s="14"/>
    </row>
    <row r="15" spans="1:5" s="2" customFormat="1" ht="12.75">
      <c r="A15" s="11" t="s">
        <v>1</v>
      </c>
      <c r="B15" s="11" t="s">
        <v>42</v>
      </c>
      <c r="C15" s="10" t="s">
        <v>2</v>
      </c>
      <c r="D15" s="10" t="s">
        <v>43</v>
      </c>
      <c r="E15" s="10" t="s">
        <v>44</v>
      </c>
    </row>
    <row r="16" spans="1:5" s="2" customFormat="1" ht="30.75" customHeight="1">
      <c r="A16" s="5">
        <v>1</v>
      </c>
      <c r="B16" s="6" t="s">
        <v>45</v>
      </c>
      <c r="C16" s="10" t="s">
        <v>46</v>
      </c>
      <c r="D16" s="10"/>
      <c r="E16" s="10">
        <v>40.325</v>
      </c>
    </row>
    <row r="17" spans="1:5" s="2" customFormat="1" ht="12.75" hidden="1">
      <c r="A17" s="5">
        <v>2</v>
      </c>
      <c r="B17" s="11"/>
      <c r="C17" s="10"/>
      <c r="D17" s="10"/>
      <c r="E17" s="10"/>
    </row>
    <row r="18" spans="1:5" s="2" customFormat="1" ht="12.75" hidden="1">
      <c r="A18" s="5">
        <v>3</v>
      </c>
      <c r="B18" s="6"/>
      <c r="C18" s="5"/>
      <c r="D18" s="5"/>
      <c r="E18" s="5"/>
    </row>
    <row r="19" spans="1:5" s="2" customFormat="1" ht="12.75" hidden="1">
      <c r="A19" s="5"/>
      <c r="B19" s="6" t="s">
        <v>47</v>
      </c>
      <c r="C19" s="5"/>
      <c r="D19" s="5"/>
      <c r="E19" s="5">
        <f>E17+E16+E18</f>
        <v>40.325</v>
      </c>
    </row>
    <row r="20" spans="1:5" s="2" customFormat="1" ht="12.75" hidden="1">
      <c r="A20" s="3"/>
      <c r="B20" s="12"/>
      <c r="C20" s="3"/>
      <c r="D20" s="3"/>
      <c r="E20" s="3"/>
    </row>
    <row r="21" spans="1:5" s="15" customFormat="1" ht="12.75">
      <c r="A21" s="14" t="s">
        <v>51</v>
      </c>
      <c r="B21" s="14"/>
      <c r="C21" s="14"/>
      <c r="D21" s="14"/>
      <c r="E21" s="14"/>
    </row>
    <row r="22" spans="1:5" s="2" customFormat="1" ht="12.75">
      <c r="A22" s="5">
        <v>1</v>
      </c>
      <c r="B22" s="6" t="s">
        <v>45</v>
      </c>
      <c r="C22" s="10" t="s">
        <v>46</v>
      </c>
      <c r="D22" s="10"/>
      <c r="E22" s="10">
        <v>40.325</v>
      </c>
    </row>
    <row r="23" spans="1:5" s="2" customFormat="1" ht="12.75" hidden="1">
      <c r="A23" s="5">
        <v>2</v>
      </c>
      <c r="B23" s="6"/>
      <c r="C23" s="10"/>
      <c r="D23" s="5"/>
      <c r="E23" s="5"/>
    </row>
    <row r="24" spans="1:5" s="2" customFormat="1" ht="12.75" hidden="1">
      <c r="A24" s="5">
        <v>3</v>
      </c>
      <c r="B24" s="11"/>
      <c r="C24" s="10"/>
      <c r="D24" s="5"/>
      <c r="E24" s="5"/>
    </row>
    <row r="25" spans="1:5" s="2" customFormat="1" ht="12.75" hidden="1">
      <c r="A25" s="5">
        <v>4</v>
      </c>
      <c r="B25" s="6"/>
      <c r="C25" s="5"/>
      <c r="D25" s="5"/>
      <c r="E25" s="5"/>
    </row>
    <row r="26" spans="1:5" s="2" customFormat="1" ht="12.75" hidden="1">
      <c r="A26" s="5"/>
      <c r="B26" s="6" t="s">
        <v>47</v>
      </c>
      <c r="C26" s="5"/>
      <c r="D26" s="5"/>
      <c r="E26" s="5">
        <f>SUM(E22:E25)</f>
        <v>40.325</v>
      </c>
    </row>
    <row r="27" s="2" customFormat="1" ht="12.75" hidden="1">
      <c r="B27" s="16"/>
    </row>
    <row r="28" spans="1:5" s="15" customFormat="1" ht="12.75">
      <c r="A28" s="14" t="s">
        <v>52</v>
      </c>
      <c r="B28" s="14"/>
      <c r="C28" s="14"/>
      <c r="D28" s="14"/>
      <c r="E28" s="14"/>
    </row>
    <row r="29" spans="1:5" s="2" customFormat="1" ht="31.5" customHeight="1">
      <c r="A29" s="5">
        <v>1</v>
      </c>
      <c r="B29" s="6" t="s">
        <v>45</v>
      </c>
      <c r="C29" s="10" t="s">
        <v>46</v>
      </c>
      <c r="D29" s="10"/>
      <c r="E29" s="10">
        <v>40.325</v>
      </c>
    </row>
    <row r="30" spans="1:5" s="2" customFormat="1" ht="12.75">
      <c r="A30" s="5">
        <v>2</v>
      </c>
      <c r="B30" s="6" t="s">
        <v>53</v>
      </c>
      <c r="C30" s="10" t="s">
        <v>46</v>
      </c>
      <c r="D30" s="5"/>
      <c r="E30" s="5">
        <v>1235.92</v>
      </c>
    </row>
    <row r="31" spans="1:5" s="2" customFormat="1" ht="12.75" hidden="1">
      <c r="A31" s="5">
        <v>3</v>
      </c>
      <c r="B31" s="11"/>
      <c r="C31" s="10"/>
      <c r="D31" s="5"/>
      <c r="E31" s="5"/>
    </row>
    <row r="32" spans="1:5" s="2" customFormat="1" ht="12.75" hidden="1">
      <c r="A32" s="5">
        <v>4</v>
      </c>
      <c r="B32" s="6"/>
      <c r="C32" s="5"/>
      <c r="D32" s="5"/>
      <c r="E32" s="5"/>
    </row>
    <row r="33" spans="1:5" s="2" customFormat="1" ht="12.75" hidden="1">
      <c r="A33" s="5"/>
      <c r="B33" s="6" t="s">
        <v>47</v>
      </c>
      <c r="C33" s="5"/>
      <c r="D33" s="5"/>
      <c r="E33" s="5">
        <f>SUM(E29:E32)</f>
        <v>1276.2450000000001</v>
      </c>
    </row>
    <row r="34" spans="1:5" s="2" customFormat="1" ht="12.75" hidden="1">
      <c r="A34" s="5"/>
      <c r="B34" s="6"/>
      <c r="C34" s="5"/>
      <c r="D34" s="5"/>
      <c r="E34" s="5"/>
    </row>
    <row r="35" spans="1:5" s="15" customFormat="1" ht="12.75">
      <c r="A35" s="14" t="s">
        <v>54</v>
      </c>
      <c r="B35" s="14"/>
      <c r="C35" s="14"/>
      <c r="D35" s="14"/>
      <c r="E35" s="14"/>
    </row>
    <row r="36" spans="1:5" s="2" customFormat="1" ht="31.5" customHeight="1">
      <c r="A36" s="5">
        <v>1</v>
      </c>
      <c r="B36" s="6" t="s">
        <v>45</v>
      </c>
      <c r="C36" s="10" t="s">
        <v>46</v>
      </c>
      <c r="D36" s="10"/>
      <c r="E36" s="10">
        <v>40.325</v>
      </c>
    </row>
    <row r="37" spans="1:5" s="2" customFormat="1" ht="12.75" hidden="1">
      <c r="A37" s="5">
        <v>2</v>
      </c>
      <c r="B37" s="6"/>
      <c r="C37" s="10"/>
      <c r="D37" s="5"/>
      <c r="E37" s="5"/>
    </row>
    <row r="38" spans="1:5" s="2" customFormat="1" ht="12.75" hidden="1">
      <c r="A38" s="5">
        <v>3</v>
      </c>
      <c r="B38" s="11"/>
      <c r="C38" s="10"/>
      <c r="D38" s="5"/>
      <c r="E38" s="5"/>
    </row>
    <row r="39" spans="1:5" s="2" customFormat="1" ht="12.75" hidden="1">
      <c r="A39" s="5">
        <v>4</v>
      </c>
      <c r="B39" s="6"/>
      <c r="C39" s="5"/>
      <c r="D39" s="5"/>
      <c r="E39" s="5"/>
    </row>
    <row r="40" spans="1:5" s="2" customFormat="1" ht="12.75" hidden="1">
      <c r="A40" s="5"/>
      <c r="B40" s="6" t="s">
        <v>47</v>
      </c>
      <c r="C40" s="5"/>
      <c r="D40" s="5"/>
      <c r="E40" s="5">
        <f>SUM(E36:E39)</f>
        <v>40.325</v>
      </c>
    </row>
    <row r="41" spans="1:5" s="2" customFormat="1" ht="12.75" hidden="1">
      <c r="A41" s="5"/>
      <c r="B41" s="6"/>
      <c r="C41" s="5"/>
      <c r="D41" s="5"/>
      <c r="E41" s="5"/>
    </row>
    <row r="42" spans="1:5" s="15" customFormat="1" ht="12.75">
      <c r="A42" s="14" t="s">
        <v>55</v>
      </c>
      <c r="B42" s="14"/>
      <c r="C42" s="14"/>
      <c r="D42" s="14"/>
      <c r="E42" s="14"/>
    </row>
    <row r="43" spans="1:5" s="2" customFormat="1" ht="31.5" customHeight="1">
      <c r="A43" s="5">
        <v>1</v>
      </c>
      <c r="B43" s="6" t="s">
        <v>45</v>
      </c>
      <c r="C43" s="10" t="s">
        <v>46</v>
      </c>
      <c r="D43" s="10"/>
      <c r="E43" s="10">
        <v>40.325</v>
      </c>
    </row>
    <row r="44" spans="1:5" s="2" customFormat="1" ht="19.5" customHeight="1" hidden="1">
      <c r="A44" s="5">
        <v>2</v>
      </c>
      <c r="B44" s="6"/>
      <c r="C44" s="10"/>
      <c r="D44" s="5"/>
      <c r="E44" s="5"/>
    </row>
    <row r="45" spans="1:5" s="2" customFormat="1" ht="12.75" hidden="1">
      <c r="A45" s="5">
        <v>3</v>
      </c>
      <c r="B45" s="11"/>
      <c r="C45" s="10"/>
      <c r="D45" s="5"/>
      <c r="E45" s="5"/>
    </row>
    <row r="46" spans="1:5" s="2" customFormat="1" ht="12.75" hidden="1">
      <c r="A46" s="5">
        <v>4</v>
      </c>
      <c r="B46" s="6"/>
      <c r="C46" s="5"/>
      <c r="D46" s="5"/>
      <c r="E46" s="5"/>
    </row>
    <row r="47" spans="1:5" s="2" customFormat="1" ht="12.75" hidden="1">
      <c r="A47" s="5"/>
      <c r="B47" s="6" t="s">
        <v>47</v>
      </c>
      <c r="C47" s="5"/>
      <c r="D47" s="5"/>
      <c r="E47" s="5">
        <f>SUM(E43:E46)</f>
        <v>40.325</v>
      </c>
    </row>
    <row r="48" spans="1:5" s="2" customFormat="1" ht="12.75" hidden="1">
      <c r="A48" s="5"/>
      <c r="B48" s="6"/>
      <c r="C48" s="5"/>
      <c r="D48" s="5"/>
      <c r="E48" s="5"/>
    </row>
    <row r="49" spans="1:5" s="15" customFormat="1" ht="12.75">
      <c r="A49" s="14" t="s">
        <v>56</v>
      </c>
      <c r="B49" s="14"/>
      <c r="C49" s="14"/>
      <c r="D49" s="14"/>
      <c r="E49" s="14"/>
    </row>
    <row r="50" spans="1:5" s="2" customFormat="1" ht="31.5" customHeight="1">
      <c r="A50" s="5">
        <v>1</v>
      </c>
      <c r="B50" s="6" t="s">
        <v>45</v>
      </c>
      <c r="C50" s="10" t="s">
        <v>46</v>
      </c>
      <c r="D50" s="10"/>
      <c r="E50" s="10">
        <v>40.325</v>
      </c>
    </row>
    <row r="51" spans="1:5" s="2" customFormat="1" ht="12.75" hidden="1">
      <c r="A51" s="5">
        <v>2</v>
      </c>
      <c r="B51" s="6"/>
      <c r="C51" s="10"/>
      <c r="D51" s="5"/>
      <c r="E51" s="5"/>
    </row>
    <row r="52" spans="1:5" s="2" customFormat="1" ht="12.75" hidden="1">
      <c r="A52" s="5">
        <v>3</v>
      </c>
      <c r="B52" s="11"/>
      <c r="C52" s="10"/>
      <c r="D52" s="5"/>
      <c r="E52" s="5"/>
    </row>
    <row r="53" spans="1:5" s="2" customFormat="1" ht="12.75" hidden="1">
      <c r="A53" s="5"/>
      <c r="B53" s="6" t="s">
        <v>47</v>
      </c>
      <c r="C53" s="5"/>
      <c r="D53" s="5"/>
      <c r="E53" s="5">
        <f>SUM(E49:E52)</f>
        <v>40.325</v>
      </c>
    </row>
    <row r="54" spans="1:5" s="2" customFormat="1" ht="12.75">
      <c r="A54" s="14" t="s">
        <v>57</v>
      </c>
      <c r="B54" s="14"/>
      <c r="C54" s="14"/>
      <c r="D54" s="14"/>
      <c r="E54" s="14"/>
    </row>
    <row r="55" spans="1:5" s="2" customFormat="1" ht="12.75">
      <c r="A55" s="5">
        <v>1</v>
      </c>
      <c r="B55" s="6" t="s">
        <v>45</v>
      </c>
      <c r="C55" s="10" t="s">
        <v>46</v>
      </c>
      <c r="D55" s="10"/>
      <c r="E55" s="10">
        <v>40.325</v>
      </c>
    </row>
    <row r="56" spans="1:5" s="2" customFormat="1" ht="12.75">
      <c r="A56" s="5">
        <v>2</v>
      </c>
      <c r="B56" s="6" t="s">
        <v>58</v>
      </c>
      <c r="C56" s="10" t="s">
        <v>46</v>
      </c>
      <c r="D56" s="5"/>
      <c r="E56" s="5">
        <v>3642.2</v>
      </c>
    </row>
    <row r="57" spans="1:5" s="2" customFormat="1" ht="12.75" hidden="1">
      <c r="A57" s="5">
        <v>3</v>
      </c>
      <c r="B57" s="11"/>
      <c r="C57" s="10"/>
      <c r="D57" s="5"/>
      <c r="E57" s="5"/>
    </row>
    <row r="58" spans="1:5" s="2" customFormat="1" ht="12.75" hidden="1">
      <c r="A58" s="5"/>
      <c r="B58" s="6" t="s">
        <v>47</v>
      </c>
      <c r="C58" s="5"/>
      <c r="D58" s="5"/>
      <c r="E58" s="5">
        <f>SUM(E54:E57)</f>
        <v>3682.5249999999996</v>
      </c>
    </row>
    <row r="59" spans="1:5" s="2" customFormat="1" ht="12.75" hidden="1">
      <c r="A59" s="5"/>
      <c r="B59" s="11"/>
      <c r="C59" s="10"/>
      <c r="D59" s="5"/>
      <c r="E59" s="5"/>
    </row>
    <row r="60" spans="1:5" s="2" customFormat="1" ht="12.75">
      <c r="A60" s="14" t="s">
        <v>59</v>
      </c>
      <c r="B60" s="14"/>
      <c r="C60" s="14"/>
      <c r="D60" s="14"/>
      <c r="E60" s="14"/>
    </row>
    <row r="61" spans="1:5" s="2" customFormat="1" ht="12.75">
      <c r="A61" s="5">
        <v>1</v>
      </c>
      <c r="B61" s="6" t="s">
        <v>45</v>
      </c>
      <c r="C61" s="10" t="s">
        <v>46</v>
      </c>
      <c r="D61" s="10"/>
      <c r="E61" s="10">
        <v>40.325</v>
      </c>
    </row>
    <row r="62" spans="1:5" s="2" customFormat="1" ht="12.75" hidden="1">
      <c r="A62" s="5">
        <v>2</v>
      </c>
      <c r="B62" s="6"/>
      <c r="C62" s="10"/>
      <c r="D62" s="5"/>
      <c r="E62" s="5"/>
    </row>
    <row r="63" spans="1:5" s="2" customFormat="1" ht="12.75" hidden="1">
      <c r="A63" s="5">
        <v>3</v>
      </c>
      <c r="B63" s="11"/>
      <c r="C63" s="10"/>
      <c r="D63" s="5"/>
      <c r="E63" s="5"/>
    </row>
    <row r="64" spans="1:5" s="2" customFormat="1" ht="12.75" hidden="1">
      <c r="A64" s="5"/>
      <c r="B64" s="6" t="s">
        <v>47</v>
      </c>
      <c r="C64" s="5"/>
      <c r="D64" s="5"/>
      <c r="E64" s="5">
        <f>SUM(E61:E63)</f>
        <v>40.325</v>
      </c>
    </row>
    <row r="65" s="2" customFormat="1" ht="12.75" hidden="1">
      <c r="B65" s="17"/>
    </row>
    <row r="66" spans="1:5" s="2" customFormat="1" ht="12.75">
      <c r="A66" s="14" t="s">
        <v>60</v>
      </c>
      <c r="B66" s="14"/>
      <c r="C66" s="14"/>
      <c r="D66" s="14"/>
      <c r="E66" s="14"/>
    </row>
    <row r="67" spans="1:5" s="2" customFormat="1" ht="12.75">
      <c r="A67" s="5">
        <v>1</v>
      </c>
      <c r="B67" s="6" t="s">
        <v>45</v>
      </c>
      <c r="C67" s="10" t="s">
        <v>46</v>
      </c>
      <c r="D67" s="10"/>
      <c r="E67" s="10">
        <v>40.325</v>
      </c>
    </row>
    <row r="68" spans="1:5" s="2" customFormat="1" ht="12.75" hidden="1">
      <c r="A68" s="5">
        <v>2</v>
      </c>
      <c r="B68" s="6"/>
      <c r="C68" s="10"/>
      <c r="D68" s="5"/>
      <c r="E68" s="5"/>
    </row>
    <row r="69" spans="1:5" s="2" customFormat="1" ht="12.75" hidden="1">
      <c r="A69" s="5">
        <v>3</v>
      </c>
      <c r="B69" s="11"/>
      <c r="C69" s="10"/>
      <c r="D69" s="5"/>
      <c r="E69" s="5"/>
    </row>
    <row r="70" spans="1:5" s="2" customFormat="1" ht="12.75" hidden="1">
      <c r="A70" s="5"/>
      <c r="B70" s="6" t="s">
        <v>47</v>
      </c>
      <c r="C70" s="5"/>
      <c r="D70" s="5"/>
      <c r="E70" s="5">
        <f>SUM(E67:E69)</f>
        <v>40.325</v>
      </c>
    </row>
    <row r="71" s="2" customFormat="1" ht="12.75" hidden="1">
      <c r="B71" s="17"/>
    </row>
    <row r="72" spans="1:5" s="2" customFormat="1" ht="12.75">
      <c r="A72" s="14" t="s">
        <v>61</v>
      </c>
      <c r="B72" s="14"/>
      <c r="C72" s="14"/>
      <c r="D72" s="14"/>
      <c r="E72" s="14"/>
    </row>
    <row r="73" spans="1:5" s="2" customFormat="1" ht="12.75">
      <c r="A73" s="5">
        <v>1</v>
      </c>
      <c r="B73" s="6" t="s">
        <v>45</v>
      </c>
      <c r="C73" s="10" t="s">
        <v>46</v>
      </c>
      <c r="D73" s="10"/>
      <c r="E73" s="10">
        <v>40.325</v>
      </c>
    </row>
    <row r="74" spans="1:5" s="2" customFormat="1" ht="12.75" hidden="1">
      <c r="A74" s="5">
        <v>2</v>
      </c>
      <c r="B74" s="6"/>
      <c r="C74" s="10"/>
      <c r="D74" s="5"/>
      <c r="E74" s="5"/>
    </row>
    <row r="75" spans="1:5" s="2" customFormat="1" ht="12.75" hidden="1">
      <c r="A75" s="5">
        <v>3</v>
      </c>
      <c r="B75" s="11"/>
      <c r="C75" s="10"/>
      <c r="D75" s="5"/>
      <c r="E75" s="5"/>
    </row>
    <row r="76" spans="1:5" s="2" customFormat="1" ht="12.75" hidden="1">
      <c r="A76" s="5"/>
      <c r="B76" s="6" t="s">
        <v>47</v>
      </c>
      <c r="C76" s="5"/>
      <c r="D76" s="5"/>
      <c r="E76" s="5">
        <f>SUM(E73:E75)</f>
        <v>40.325</v>
      </c>
    </row>
    <row r="77" s="2" customFormat="1" ht="12.75" hidden="1">
      <c r="B77" s="17"/>
    </row>
    <row r="78" spans="1:5" s="2" customFormat="1" ht="12.75" hidden="1">
      <c r="A78" s="18"/>
      <c r="B78" s="19" t="s">
        <v>62</v>
      </c>
      <c r="C78" s="18"/>
      <c r="D78" s="18"/>
      <c r="E78" s="18">
        <f>E5+E12+E19+E26+E33+E40+E47+E53+E58+E64+E70+E76</f>
        <v>7859.829999999998</v>
      </c>
    </row>
    <row r="79" s="2" customFormat="1" ht="12.75">
      <c r="B79" s="17"/>
    </row>
    <row r="80" s="2" customFormat="1" ht="12.75">
      <c r="B80" s="17"/>
    </row>
    <row r="81" s="2" customFormat="1" ht="12.75">
      <c r="B81" s="17"/>
    </row>
    <row r="82" s="2" customFormat="1" ht="12.75">
      <c r="B82" s="17"/>
    </row>
    <row r="83" s="2" customFormat="1" ht="12.75">
      <c r="B83" s="17"/>
    </row>
  </sheetData>
  <sheetProtection selectLockedCells="1" selectUnlockedCells="1"/>
  <mergeCells count="12">
    <mergeCell ref="A1:E1"/>
    <mergeCell ref="A7:E7"/>
    <mergeCell ref="A14:E14"/>
    <mergeCell ref="A21:E21"/>
    <mergeCell ref="A28:E28"/>
    <mergeCell ref="A35:E35"/>
    <mergeCell ref="A42:E42"/>
    <mergeCell ref="A49:E49"/>
    <mergeCell ref="A54:E54"/>
    <mergeCell ref="A60:E60"/>
    <mergeCell ref="A66:E66"/>
    <mergeCell ref="A72:E72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2018-01-24T07:45:04Z</cp:lastPrinted>
  <dcterms:modified xsi:type="dcterms:W3CDTF">2018-04-01T10:00:07Z</dcterms:modified>
  <cp:category/>
  <cp:version/>
  <cp:contentType/>
  <cp:contentStatus/>
  <cp:revision>245</cp:revision>
</cp:coreProperties>
</file>